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rocio_desantiago\Documents\2022\FORMATOS\"/>
    </mc:Choice>
  </mc:AlternateContent>
  <xr:revisionPtr revIDLastSave="0" documentId="8_{2A28035D-C273-4635-B9D3-B990C4806291}" xr6:coauthVersionLast="47" xr6:coauthVersionMax="47" xr10:uidLastSave="{00000000-0000-0000-0000-000000000000}"/>
  <bookViews>
    <workbookView xWindow="0" yWindow="0" windowWidth="28800" windowHeight="12300" firstSheet="1" activeTab="1" xr2:uid="{00000000-000D-0000-FFFF-FFFF00000000}"/>
  </bookViews>
  <sheets>
    <sheet name="calculo del IVA " sheetId="2" state="hidden" r:id="rId1"/>
    <sheet name="SOLICITUD DE FONDOS" sheetId="4" r:id="rId2"/>
    <sheet name="OTROS 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0" i="4" l="1"/>
  <c r="F60" i="4" s="1"/>
  <c r="G60" i="4"/>
  <c r="E62" i="4"/>
  <c r="F62" i="4"/>
  <c r="I62" i="4"/>
  <c r="H60" i="4" l="1"/>
  <c r="B28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O3" i="2"/>
  <c r="K3" i="2"/>
  <c r="M3" i="2"/>
  <c r="C4" i="2"/>
  <c r="C3" i="2"/>
  <c r="D3" i="2"/>
  <c r="D4" i="2"/>
  <c r="E4" i="2"/>
  <c r="F4" i="2"/>
  <c r="E3" i="2"/>
  <c r="F3" i="2"/>
  <c r="L3" i="2"/>
  <c r="P3" i="2"/>
  <c r="N3" i="2"/>
  <c r="I60" i="4" l="1"/>
  <c r="H63" i="4"/>
  <c r="C28" i="3"/>
  <c r="I64" i="4" l="1"/>
  <c r="C53" i="4" s="1"/>
</calcChain>
</file>

<file path=xl/sharedStrings.xml><?xml version="1.0" encoding="utf-8"?>
<sst xmlns="http://schemas.openxmlformats.org/spreadsheetml/2006/main" count="85" uniqueCount="67">
  <si>
    <t>BRUTO</t>
  </si>
  <si>
    <t>IVA</t>
  </si>
  <si>
    <t>NETO</t>
  </si>
  <si>
    <t>2/3 DEL IVA</t>
  </si>
  <si>
    <t>COBRAR</t>
  </si>
  <si>
    <t>2/3 IVA</t>
  </si>
  <si>
    <t>TOTAL</t>
  </si>
  <si>
    <t>ISR</t>
  </si>
  <si>
    <t>INSTITUTO NACIONAL DE ANTROPOLOGIA E  HISTORIA</t>
  </si>
  <si>
    <t>SOLICITUD DE FONDOS</t>
  </si>
  <si>
    <t>NUMERO</t>
  </si>
  <si>
    <t>SOLICITUD</t>
  </si>
  <si>
    <t>FECHA</t>
  </si>
  <si>
    <t>NOMBRE DEL CENTRO DE TRABAJO</t>
  </si>
  <si>
    <t>CLAVE DEL CENTRO</t>
  </si>
  <si>
    <t>FOLIO DEL PROYECTO</t>
  </si>
  <si>
    <t>NOMBRE DEL PROYECTO</t>
  </si>
  <si>
    <t>OPERACIÓN</t>
  </si>
  <si>
    <t xml:space="preserve"> (            )</t>
  </si>
  <si>
    <t>INVERSION</t>
  </si>
  <si>
    <t>(             )</t>
  </si>
  <si>
    <t xml:space="preserve"> </t>
  </si>
  <si>
    <t>PROYECTOS</t>
  </si>
  <si>
    <t>(    XX     )</t>
  </si>
  <si>
    <t>TERCEROS</t>
  </si>
  <si>
    <t>(            )</t>
  </si>
  <si>
    <t>A FAVOR DE :</t>
  </si>
  <si>
    <t>PONER EL NOMBRE DEL PROVEEDOR</t>
  </si>
  <si>
    <t>APLICACIÓN CONTABLE Y PRESUPUESTAL</t>
  </si>
  <si>
    <t>CTA. CONTABLE</t>
  </si>
  <si>
    <t>DEBE</t>
  </si>
  <si>
    <t>HABER</t>
  </si>
  <si>
    <t>PARTIDA PRESUPUESTAL</t>
  </si>
  <si>
    <t>IMPORTE PARCIAL</t>
  </si>
  <si>
    <t xml:space="preserve">1.-  33901 SUBCONTRATACION DE SERVICIOS </t>
  </si>
  <si>
    <t xml:space="preserve">      CON TERCEROS </t>
  </si>
  <si>
    <t xml:space="preserve">2.-  </t>
  </si>
  <si>
    <t xml:space="preserve">3.- </t>
  </si>
  <si>
    <t xml:space="preserve">4.-  </t>
  </si>
  <si>
    <t xml:space="preserve">5.-  </t>
  </si>
  <si>
    <t xml:space="preserve">6.-  </t>
  </si>
  <si>
    <t xml:space="preserve">7.-  </t>
  </si>
  <si>
    <t xml:space="preserve">8- </t>
  </si>
  <si>
    <t xml:space="preserve">9.-  </t>
  </si>
  <si>
    <t>11.-</t>
  </si>
  <si>
    <t xml:space="preserve">10.- </t>
  </si>
  <si>
    <t xml:space="preserve">TOTAL SOLICITADO  EN LETRA          </t>
  </si>
  <si>
    <t xml:space="preserve">OBSERVACIONES:           </t>
  </si>
  <si>
    <r>
      <t xml:space="preserve">MINISTRACION CORRESPONDIENTE AL PAGO DEL MES DE                    </t>
    </r>
    <r>
      <rPr>
        <b/>
        <sz val="11"/>
        <rFont val="Arial"/>
        <family val="2"/>
      </rPr>
      <t xml:space="preserve">                                                                                     </t>
    </r>
  </si>
  <si>
    <t>ACTIVIDAD</t>
  </si>
  <si>
    <t>IMPORTE BRUTO</t>
  </si>
  <si>
    <t>16%(IVA)</t>
  </si>
  <si>
    <t>AUTORIZADO</t>
  </si>
  <si>
    <t>SUBTOTAL RETENCIONES</t>
  </si>
  <si>
    <t>TOTAL A MINISTRAR</t>
  </si>
  <si>
    <t>SERVICIOS PROFESIONALES</t>
  </si>
  <si>
    <t>SERVICIOS TECNICOS Y OTROS</t>
  </si>
  <si>
    <t>OTROS SERVICIOS</t>
  </si>
  <si>
    <t>LISTA DE RAYA</t>
  </si>
  <si>
    <t>SUBTOTAL</t>
  </si>
  <si>
    <t>NOMBRE Y FIRMA DEL TITULAR DEL AREA</t>
  </si>
  <si>
    <t>Nota: solo llenar el espacio gris</t>
  </si>
  <si>
    <t>TABLA DE CÁLCULO PARA MINISTRACIÓN DE LA PARTIDA 33901</t>
  </si>
  <si>
    <t>SOLICITUD DE FONDOS:</t>
  </si>
  <si>
    <t>FOLIO:</t>
  </si>
  <si>
    <t>NOMBRE:</t>
  </si>
  <si>
    <t>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</si>
</sst>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$-80A]#,##0.00"/>
    <numFmt numFmtId="168" formatCode="_-[$$-80A]* #,##0.00_ ;_-[$$-80A]* \-#,##0.00\ ;_-[$$-80A]* &quot;-&quot;??_ ;_-@_ "/>
    <numFmt numFmtId="169" formatCode="[$$-80A]#,##0.00;\-[$$-80A]#,##0.00"/>
  </numFmts>
  <fonts count="3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11"/>
      <color rgb="FF00808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30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28" fillId="12" borderId="0" applyNumberFormat="0" applyBorder="0" applyAlignment="0" applyProtection="0"/>
    <xf numFmtId="0" fontId="28" fillId="16" borderId="0" applyNumberFormat="0" applyBorder="0" applyAlignment="0" applyProtection="0"/>
    <xf numFmtId="0" fontId="28" fillId="20" borderId="0" applyNumberFormat="0" applyBorder="0" applyAlignment="0" applyProtection="0"/>
    <xf numFmtId="0" fontId="28" fillId="24" borderId="0" applyNumberFormat="0" applyBorder="0" applyAlignment="0" applyProtection="0"/>
    <xf numFmtId="0" fontId="28" fillId="28" borderId="0" applyNumberFormat="0" applyBorder="0" applyAlignment="0" applyProtection="0"/>
    <xf numFmtId="0" fontId="28" fillId="32" borderId="0" applyNumberFormat="0" applyBorder="0" applyAlignment="0" applyProtection="0"/>
    <xf numFmtId="0" fontId="17" fillId="2" borderId="0" applyNumberFormat="0" applyBorder="0" applyAlignment="0" applyProtection="0"/>
    <xf numFmtId="0" fontId="22" fillId="6" borderId="24" applyNumberFormat="0" applyAlignment="0" applyProtection="0"/>
    <xf numFmtId="0" fontId="24" fillId="7" borderId="27" applyNumberFormat="0" applyAlignment="0" applyProtection="0"/>
    <xf numFmtId="0" fontId="23" fillId="0" borderId="26" applyNumberFormat="0" applyFill="0" applyAlignment="0" applyProtection="0"/>
    <xf numFmtId="0" fontId="14" fillId="0" borderId="21" applyNumberFormat="0" applyFill="0" applyAlignment="0" applyProtection="0"/>
    <xf numFmtId="0" fontId="16" fillId="0" borderId="0" applyNumberFormat="0" applyFill="0" applyBorder="0" applyAlignment="0" applyProtection="0"/>
    <xf numFmtId="0" fontId="28" fillId="9" borderId="0" applyNumberFormat="0" applyBorder="0" applyAlignment="0" applyProtection="0"/>
    <xf numFmtId="0" fontId="28" fillId="13" borderId="0" applyNumberFormat="0" applyBorder="0" applyAlignment="0" applyProtection="0"/>
    <xf numFmtId="0" fontId="28" fillId="17" borderId="0" applyNumberFormat="0" applyBorder="0" applyAlignment="0" applyProtection="0"/>
    <xf numFmtId="0" fontId="28" fillId="21" borderId="0" applyNumberFormat="0" applyBorder="0" applyAlignment="0" applyProtection="0"/>
    <xf numFmtId="0" fontId="28" fillId="25" borderId="0" applyNumberFormat="0" applyBorder="0" applyAlignment="0" applyProtection="0"/>
    <xf numFmtId="0" fontId="28" fillId="29" borderId="0" applyNumberFormat="0" applyBorder="0" applyAlignment="0" applyProtection="0"/>
    <xf numFmtId="0" fontId="20" fillId="5" borderId="24" applyNumberFormat="0" applyAlignment="0" applyProtection="0"/>
    <xf numFmtId="0" fontId="18" fillId="3" borderId="0" applyNumberFormat="0" applyBorder="0" applyAlignment="0" applyProtection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9" fillId="4" borderId="0" applyNumberFormat="0" applyBorder="0" applyAlignment="0" applyProtection="0"/>
    <xf numFmtId="0" fontId="12" fillId="0" borderId="0"/>
    <xf numFmtId="0" fontId="1" fillId="0" borderId="0"/>
    <xf numFmtId="0" fontId="12" fillId="8" borderId="28" applyNumberFormat="0" applyFont="0" applyAlignment="0" applyProtection="0"/>
    <xf numFmtId="0" fontId="21" fillId="6" borderId="25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22" applyNumberFormat="0" applyFill="0" applyAlignment="0" applyProtection="0"/>
    <xf numFmtId="0" fontId="16" fillId="0" borderId="23" applyNumberFormat="0" applyFill="0" applyAlignment="0" applyProtection="0"/>
    <xf numFmtId="0" fontId="27" fillId="0" borderId="29" applyNumberFormat="0" applyFill="0" applyAlignment="0" applyProtection="0"/>
  </cellStyleXfs>
  <cellXfs count="137">
    <xf numFmtId="0" fontId="0" fillId="0" borderId="0" xfId="0"/>
    <xf numFmtId="2" fontId="0" fillId="0" borderId="0" xfId="0" applyNumberFormat="1"/>
    <xf numFmtId="166" fontId="0" fillId="0" borderId="0" xfId="0" applyNumberFormat="1"/>
    <xf numFmtId="0" fontId="27" fillId="0" borderId="0" xfId="0" applyFont="1" applyAlignment="1">
      <alignment horizontal="center"/>
    </xf>
    <xf numFmtId="0" fontId="0" fillId="0" borderId="0" xfId="0" applyProtection="1">
      <protection locked="0"/>
    </xf>
    <xf numFmtId="166" fontId="29" fillId="0" borderId="2" xfId="0" applyNumberFormat="1" applyFont="1" applyBorder="1" applyProtection="1">
      <protection locked="0"/>
    </xf>
    <xf numFmtId="0" fontId="30" fillId="33" borderId="2" xfId="0" applyFont="1" applyFill="1" applyBorder="1" applyAlignment="1" applyProtection="1">
      <alignment horizontal="center" vertic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1" xfId="0" applyBorder="1" applyProtection="1"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7" xfId="0" applyBorder="1" applyProtection="1">
      <protection locked="0"/>
    </xf>
    <xf numFmtId="0" fontId="6" fillId="0" borderId="0" xfId="0" applyFont="1" applyProtection="1">
      <protection locked="0"/>
    </xf>
    <xf numFmtId="0" fontId="6" fillId="0" borderId="12" xfId="0" applyFont="1" applyBorder="1" applyProtection="1">
      <protection locked="0"/>
    </xf>
    <xf numFmtId="0" fontId="0" fillId="0" borderId="12" xfId="0" applyBorder="1" applyProtection="1">
      <protection locked="0"/>
    </xf>
    <xf numFmtId="0" fontId="7" fillId="0" borderId="1" xfId="0" applyFont="1" applyBorder="1" applyProtection="1">
      <protection locked="0"/>
    </xf>
    <xf numFmtId="0" fontId="7" fillId="0" borderId="8" xfId="0" applyFont="1" applyBorder="1" applyProtection="1">
      <protection locked="0"/>
    </xf>
    <xf numFmtId="0" fontId="4" fillId="0" borderId="5" xfId="0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9" fillId="0" borderId="0" xfId="0" applyFont="1" applyProtection="1">
      <protection locked="0"/>
    </xf>
    <xf numFmtId="0" fontId="9" fillId="0" borderId="12" xfId="0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/>
      <protection locked="0"/>
    </xf>
    <xf numFmtId="0" fontId="0" fillId="0" borderId="14" xfId="0" applyBorder="1" applyProtection="1"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0" fillId="0" borderId="15" xfId="0" applyBorder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167" fontId="6" fillId="0" borderId="0" xfId="0" applyNumberFormat="1" applyFont="1" applyProtection="1">
      <protection locked="0"/>
    </xf>
    <xf numFmtId="4" fontId="4" fillId="0" borderId="12" xfId="34" applyNumberFormat="1" applyFont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4" fontId="6" fillId="0" borderId="12" xfId="34" applyNumberFormat="1" applyFont="1" applyBorder="1" applyProtection="1">
      <protection locked="0"/>
    </xf>
    <xf numFmtId="164" fontId="6" fillId="0" borderId="12" xfId="34" applyFont="1" applyBorder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8" fontId="10" fillId="0" borderId="0" xfId="0" applyNumberFormat="1" applyFont="1" applyAlignment="1" applyProtection="1">
      <alignment horizontal="left"/>
      <protection locked="0"/>
    </xf>
    <xf numFmtId="0" fontId="4" fillId="0" borderId="8" xfId="0" applyFont="1" applyBorder="1" applyProtection="1">
      <protection locked="0"/>
    </xf>
    <xf numFmtId="0" fontId="0" fillId="0" borderId="16" xfId="0" applyBorder="1" applyProtection="1">
      <protection locked="0"/>
    </xf>
    <xf numFmtId="0" fontId="4" fillId="0" borderId="10" xfId="0" applyFont="1" applyBorder="1" applyProtection="1">
      <protection locked="0"/>
    </xf>
    <xf numFmtId="0" fontId="7" fillId="0" borderId="10" xfId="0" applyFont="1" applyBorder="1" applyProtection="1">
      <protection locked="0"/>
    </xf>
    <xf numFmtId="164" fontId="4" fillId="0" borderId="11" xfId="34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4" fillId="0" borderId="0" xfId="0" applyFont="1" applyProtection="1">
      <protection locked="0"/>
    </xf>
    <xf numFmtId="0" fontId="5" fillId="0" borderId="5" xfId="0" applyFont="1" applyBorder="1" applyProtection="1">
      <protection locked="0"/>
    </xf>
    <xf numFmtId="0" fontId="10" fillId="0" borderId="4" xfId="0" applyFont="1" applyBorder="1" applyProtection="1">
      <protection locked="0"/>
    </xf>
    <xf numFmtId="0" fontId="10" fillId="0" borderId="6" xfId="0" applyFont="1" applyBorder="1" applyProtection="1">
      <protection locked="0"/>
    </xf>
    <xf numFmtId="164" fontId="4" fillId="0" borderId="2" xfId="34" applyFont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center" vertical="center"/>
      <protection locked="0"/>
    </xf>
    <xf numFmtId="165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164" fontId="7" fillId="0" borderId="0" xfId="34" applyFont="1" applyBorder="1" applyProtection="1">
      <protection locked="0"/>
    </xf>
    <xf numFmtId="165" fontId="12" fillId="0" borderId="0" xfId="33" applyFont="1" applyProtection="1">
      <protection locked="0"/>
    </xf>
    <xf numFmtId="165" fontId="6" fillId="0" borderId="0" xfId="33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27" fillId="0" borderId="10" xfId="0" applyFont="1" applyBorder="1" applyAlignment="1" applyProtection="1">
      <alignment horizontal="right"/>
      <protection locked="0"/>
    </xf>
    <xf numFmtId="0" fontId="30" fillId="0" borderId="0" xfId="0" applyFont="1" applyAlignment="1" applyProtection="1">
      <alignment vertical="center"/>
      <protection locked="0"/>
    </xf>
    <xf numFmtId="0" fontId="4" fillId="34" borderId="2" xfId="0" applyFont="1" applyFill="1" applyBorder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vertical="center"/>
      <protection locked="0"/>
    </xf>
    <xf numFmtId="166" fontId="32" fillId="0" borderId="0" xfId="0" applyNumberFormat="1" applyFont="1" applyProtection="1">
      <protection locked="0"/>
    </xf>
    <xf numFmtId="166" fontId="32" fillId="0" borderId="0" xfId="0" applyNumberFormat="1" applyFont="1"/>
    <xf numFmtId="0" fontId="30" fillId="0" borderId="10" xfId="0" applyFont="1" applyBorder="1" applyAlignment="1" applyProtection="1">
      <alignment horizontal="center" vertical="center"/>
      <protection locked="0"/>
    </xf>
    <xf numFmtId="164" fontId="29" fillId="0" borderId="2" xfId="0" applyNumberFormat="1" applyFont="1" applyBorder="1" applyAlignment="1">
      <alignment horizontal="right"/>
    </xf>
    <xf numFmtId="164" fontId="33" fillId="34" borderId="2" xfId="0" applyNumberFormat="1" applyFont="1" applyFill="1" applyBorder="1" applyAlignment="1" applyProtection="1">
      <alignment horizontal="center" vertical="center"/>
      <protection locked="0"/>
    </xf>
    <xf numFmtId="164" fontId="33" fillId="35" borderId="2" xfId="0" applyNumberFormat="1" applyFont="1" applyFill="1" applyBorder="1" applyAlignment="1">
      <alignment horizontal="center" vertical="center"/>
    </xf>
    <xf numFmtId="164" fontId="33" fillId="35" borderId="2" xfId="34" applyFont="1" applyFill="1" applyBorder="1" applyAlignment="1" applyProtection="1">
      <alignment horizontal="center" vertical="center"/>
    </xf>
    <xf numFmtId="164" fontId="34" fillId="35" borderId="2" xfId="0" applyNumberFormat="1" applyFont="1" applyFill="1" applyBorder="1" applyAlignment="1">
      <alignment horizontal="center" vertical="center"/>
    </xf>
    <xf numFmtId="164" fontId="34" fillId="0" borderId="2" xfId="0" applyNumberFormat="1" applyFont="1" applyBorder="1" applyAlignment="1">
      <alignment horizontal="center" vertical="center"/>
    </xf>
    <xf numFmtId="164" fontId="33" fillId="0" borderId="2" xfId="0" applyNumberFormat="1" applyFont="1" applyBorder="1" applyAlignment="1">
      <alignment horizontal="center" vertical="center"/>
    </xf>
    <xf numFmtId="164" fontId="34" fillId="34" borderId="3" xfId="0" applyNumberFormat="1" applyFont="1" applyFill="1" applyBorder="1" applyAlignment="1" applyProtection="1">
      <alignment horizontal="center" vertical="center"/>
      <protection locked="0"/>
    </xf>
    <xf numFmtId="164" fontId="33" fillId="35" borderId="3" xfId="0" applyNumberFormat="1" applyFont="1" applyFill="1" applyBorder="1" applyAlignment="1">
      <alignment horizontal="center" vertical="center"/>
    </xf>
    <xf numFmtId="164" fontId="33" fillId="35" borderId="3" xfId="33" applyNumberFormat="1" applyFont="1" applyFill="1" applyBorder="1" applyAlignment="1" applyProtection="1">
      <alignment horizontal="center" vertical="center"/>
    </xf>
    <xf numFmtId="164" fontId="33" fillId="0" borderId="3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166" fontId="35" fillId="0" borderId="9" xfId="0" applyNumberFormat="1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27" fillId="0" borderId="0" xfId="0" applyFont="1" applyAlignment="1" applyProtection="1">
      <alignment vertical="center"/>
      <protection locked="0"/>
    </xf>
    <xf numFmtId="164" fontId="4" fillId="0" borderId="12" xfId="34" applyFont="1" applyBorder="1" applyProtection="1"/>
    <xf numFmtId="164" fontId="4" fillId="0" borderId="12" xfId="0" applyNumberFormat="1" applyFont="1" applyBorder="1"/>
    <xf numFmtId="164" fontId="4" fillId="0" borderId="6" xfId="34" applyFont="1" applyBorder="1" applyProtection="1"/>
    <xf numFmtId="164" fontId="4" fillId="0" borderId="0" xfId="0" applyNumberFormat="1" applyFont="1" applyAlignment="1">
      <alignment vertical="center"/>
    </xf>
    <xf numFmtId="166" fontId="30" fillId="0" borderId="2" xfId="0" applyNumberFormat="1" applyFont="1" applyBorder="1"/>
    <xf numFmtId="0" fontId="30" fillId="0" borderId="2" xfId="0" applyFont="1" applyBorder="1" applyAlignment="1" applyProtection="1">
      <alignment horizontal="center"/>
      <protection locked="0"/>
    </xf>
    <xf numFmtId="0" fontId="36" fillId="0" borderId="0" xfId="0" applyFont="1" applyProtection="1"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4" fillId="0" borderId="20" xfId="0" applyFont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36" fillId="0" borderId="1" xfId="0" applyFont="1" applyBorder="1" applyAlignment="1" applyProtection="1">
      <alignment horizontal="center"/>
      <protection locked="0"/>
    </xf>
    <xf numFmtId="0" fontId="36" fillId="0" borderId="0" xfId="0" applyFont="1" applyAlignment="1" applyProtection="1">
      <alignment horizontal="center"/>
      <protection locked="0"/>
    </xf>
    <xf numFmtId="0" fontId="36" fillId="0" borderId="12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/>
    </xf>
    <xf numFmtId="169" fontId="37" fillId="0" borderId="3" xfId="0" applyNumberFormat="1" applyFont="1" applyBorder="1" applyAlignment="1">
      <alignment horizontal="center" vertical="center"/>
    </xf>
    <xf numFmtId="169" fontId="0" fillId="0" borderId="2" xfId="0" applyNumberFormat="1" applyBorder="1" applyAlignment="1">
      <alignment horizontal="center" vertical="center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12" xfId="0" applyFont="1" applyBorder="1" applyAlignment="1" applyProtection="1">
      <alignment horizontal="center" wrapText="1"/>
      <protection locked="0"/>
    </xf>
    <xf numFmtId="0" fontId="4" fillId="0" borderId="18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12" xfId="0" applyFont="1" applyBorder="1" applyAlignment="1" applyProtection="1">
      <alignment horizontal="left"/>
      <protection locked="0"/>
    </xf>
    <xf numFmtId="166" fontId="35" fillId="0" borderId="0" xfId="0" applyNumberFormat="1" applyFont="1" applyAlignment="1">
      <alignment horizontal="center" vertical="center"/>
    </xf>
    <xf numFmtId="166" fontId="35" fillId="0" borderId="12" xfId="0" applyNumberFormat="1" applyFont="1" applyBorder="1" applyAlignment="1">
      <alignment horizontal="center" vertical="center"/>
    </xf>
    <xf numFmtId="166" fontId="35" fillId="0" borderId="9" xfId="0" applyNumberFormat="1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38" fillId="0" borderId="17" xfId="0" applyFont="1" applyBorder="1" applyAlignment="1" applyProtection="1">
      <alignment horizontal="center" vertical="center" wrapText="1"/>
      <protection locked="0"/>
    </xf>
    <xf numFmtId="0" fontId="38" fillId="0" borderId="19" xfId="0" applyFont="1" applyBorder="1" applyAlignment="1" applyProtection="1">
      <alignment horizontal="center" vertical="center" wrapText="1"/>
      <protection locked="0"/>
    </xf>
    <xf numFmtId="0" fontId="38" fillId="0" borderId="20" xfId="0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/>
      <protection locked="0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oneda" xfId="34" builtinId="4"/>
    <cellStyle name="Neutral" xfId="35" builtinId="28" customBuiltin="1"/>
    <cellStyle name="Normal" xfId="0" builtinId="0"/>
    <cellStyle name="Normal 2" xfId="36" xr:uid="{00000000-0005-0000-0000-000024000000}"/>
    <cellStyle name="Normal 3" xfId="37" xr:uid="{00000000-0005-0000-0000-000025000000}"/>
    <cellStyle name="Notas" xfId="38" builtinId="10" customBuiltin="1"/>
    <cellStyle name="Salida" xfId="39" builtinId="21" customBuiltin="1"/>
    <cellStyle name="Texto de advertencia" xfId="40" builtinId="11" customBuiltin="1"/>
    <cellStyle name="Texto explicativo" xfId="41" builtinId="53" customBuiltin="1"/>
    <cellStyle name="Título" xfId="42" builtinId="15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2</xdr:col>
      <xdr:colOff>209550</xdr:colOff>
      <xdr:row>2</xdr:row>
      <xdr:rowOff>152400</xdr:rowOff>
    </xdr:to>
    <xdr:pic>
      <xdr:nvPicPr>
        <xdr:cNvPr id="1025" name="63 Imagen" descr="CULTURA_Pantone-0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8859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304800</xdr:colOff>
      <xdr:row>0</xdr:row>
      <xdr:rowOff>66675</xdr:rowOff>
    </xdr:from>
    <xdr:to>
      <xdr:col>8</xdr:col>
      <xdr:colOff>895350</xdr:colOff>
      <xdr:row>3</xdr:row>
      <xdr:rowOff>152400</xdr:rowOff>
    </xdr:to>
    <xdr:pic>
      <xdr:nvPicPr>
        <xdr:cNvPr id="1026" name="4 Imagen" descr="C:\Users\erika diaz\Desktop\SUBDIRECCION\LOGOTIPOS INAH\logo_inah 2.jpg">
          <a:extLst>
            <a:ext uri="{FF2B5EF4-FFF2-40B4-BE49-F238E27FC236}">
              <a16:creationId xmlns:a16="http://schemas.microsoft.com/office/drawing/2014/main" id="{00000000-0008-0000-0100-000002040000}"/>
            </a:ext>
            <a:ext uri="{147F2762-F138-4A5C-976F-8EAC2B608ADB}">
              <a16:predDERef xmlns:a16="http://schemas.microsoft.com/office/drawing/2014/main" pre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66675"/>
          <a:ext cx="5905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6"/>
  <sheetViews>
    <sheetView topLeftCell="B1" workbookViewId="0">
      <selection activeCell="E28" sqref="E28"/>
    </sheetView>
  </sheetViews>
  <sheetFormatPr defaultColWidth="11.42578125" defaultRowHeight="15"/>
  <cols>
    <col min="2" max="6" width="15.7109375" customWidth="1"/>
    <col min="10" max="14" width="15.7109375" customWidth="1"/>
  </cols>
  <sheetData>
    <row r="2" spans="2:16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J2" s="3" t="s">
        <v>0</v>
      </c>
      <c r="K2" s="3" t="s">
        <v>1</v>
      </c>
      <c r="L2" s="3" t="s">
        <v>2</v>
      </c>
      <c r="M2" s="3" t="s">
        <v>5</v>
      </c>
      <c r="N2" s="3" t="s">
        <v>6</v>
      </c>
      <c r="O2" s="3" t="s">
        <v>7</v>
      </c>
      <c r="P2" s="3" t="s">
        <v>4</v>
      </c>
    </row>
    <row r="3" spans="2:16">
      <c r="B3" s="2">
        <v>10000</v>
      </c>
      <c r="C3" s="2">
        <f>B3*0.16</f>
        <v>1600</v>
      </c>
      <c r="D3" s="2">
        <f>B3-C3</f>
        <v>8400</v>
      </c>
      <c r="E3" s="2">
        <f>C3*(2/3)</f>
        <v>1066.6666666666665</v>
      </c>
      <c r="F3" s="2">
        <f>B3-C3-E3</f>
        <v>7333.3333333333339</v>
      </c>
      <c r="J3" s="2">
        <v>16379.31</v>
      </c>
      <c r="K3" s="2">
        <f>J3*0.16</f>
        <v>2620.6896000000002</v>
      </c>
      <c r="L3" s="2">
        <f>J3+K3</f>
        <v>18999.999599999999</v>
      </c>
      <c r="M3" s="2">
        <f>K3*(2/3)</f>
        <v>1747.1264000000001</v>
      </c>
      <c r="N3" s="2">
        <f>L3-K3-M3</f>
        <v>14632.1836</v>
      </c>
      <c r="O3" s="2">
        <f>J3*10%</f>
        <v>1637.931</v>
      </c>
      <c r="P3" s="2">
        <f>L3-M3-O3</f>
        <v>15614.942199999998</v>
      </c>
    </row>
    <row r="4" spans="2:16">
      <c r="B4">
        <v>11000</v>
      </c>
      <c r="C4" s="2">
        <f>B4*0.16</f>
        <v>1760</v>
      </c>
      <c r="D4" s="2">
        <f>B4-C4</f>
        <v>9240</v>
      </c>
      <c r="E4" s="2">
        <f>C4*(2/3)</f>
        <v>1173.3333333333333</v>
      </c>
      <c r="F4" s="2">
        <f>B4-C4-E4</f>
        <v>8066.666666666667</v>
      </c>
    </row>
    <row r="7" spans="2:16">
      <c r="M7" s="1"/>
    </row>
    <row r="9" spans="2:16">
      <c r="M9" s="2"/>
    </row>
    <row r="12" spans="2:16">
      <c r="M12" s="2"/>
    </row>
    <row r="16" spans="2:16">
      <c r="M1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L86"/>
  <sheetViews>
    <sheetView tabSelected="1" zoomScaleNormal="100" zoomScaleSheetLayoutView="91" workbookViewId="0">
      <selection activeCell="C61" sqref="C61"/>
    </sheetView>
  </sheetViews>
  <sheetFormatPr defaultColWidth="11.42578125" defaultRowHeight="15"/>
  <cols>
    <col min="1" max="1" width="10.85546875" style="4" customWidth="1"/>
    <col min="2" max="2" width="14.28515625" style="4" customWidth="1"/>
    <col min="3" max="3" width="17.28515625" style="4" customWidth="1"/>
    <col min="4" max="4" width="11.7109375" style="4" customWidth="1"/>
    <col min="5" max="5" width="13.7109375" style="4" customWidth="1"/>
    <col min="6" max="7" width="11.7109375" style="4" customWidth="1"/>
    <col min="8" max="8" width="23" style="4" bestFit="1" customWidth="1"/>
    <col min="9" max="9" width="18.85546875" style="4" bestFit="1" customWidth="1"/>
    <col min="10" max="16384" width="11.42578125" style="4"/>
  </cols>
  <sheetData>
    <row r="2" spans="1:9" ht="15.75">
      <c r="C2" s="111" t="s">
        <v>8</v>
      </c>
      <c r="D2" s="111"/>
      <c r="E2" s="111"/>
      <c r="F2" s="111"/>
      <c r="G2" s="111"/>
      <c r="H2" s="111"/>
    </row>
    <row r="5" spans="1:9">
      <c r="C5" s="112" t="s">
        <v>9</v>
      </c>
      <c r="D5" s="112"/>
      <c r="E5" s="112"/>
      <c r="F5" s="112"/>
      <c r="G5" s="112"/>
      <c r="H5" s="112"/>
    </row>
    <row r="7" spans="1:9">
      <c r="A7" s="96" t="s">
        <v>10</v>
      </c>
      <c r="B7" s="10"/>
      <c r="C7" s="8"/>
      <c r="D7" s="8"/>
      <c r="E7" s="8"/>
      <c r="F7" s="8"/>
      <c r="G7" s="8"/>
      <c r="H7" s="9"/>
      <c r="I7" s="10"/>
    </row>
    <row r="8" spans="1:9">
      <c r="A8" s="12" t="s">
        <v>11</v>
      </c>
      <c r="B8" s="95" t="s">
        <v>12</v>
      </c>
      <c r="C8" s="102" t="s">
        <v>13</v>
      </c>
      <c r="D8" s="102"/>
      <c r="E8" s="102"/>
      <c r="F8" s="102"/>
      <c r="G8" s="102"/>
      <c r="H8" s="101" t="s">
        <v>14</v>
      </c>
      <c r="I8" s="103"/>
    </row>
    <row r="9" spans="1:9">
      <c r="A9" s="97"/>
      <c r="B9" s="16"/>
      <c r="C9" s="14"/>
      <c r="D9" s="14"/>
      <c r="E9" s="14"/>
      <c r="F9" s="14"/>
      <c r="G9" s="14"/>
      <c r="H9" s="15"/>
      <c r="I9" s="16"/>
    </row>
    <row r="10" spans="1:9">
      <c r="A10" s="9"/>
      <c r="B10" s="7"/>
      <c r="C10" s="8"/>
      <c r="D10" s="8"/>
      <c r="E10" s="8"/>
      <c r="F10" s="8"/>
      <c r="G10" s="8"/>
      <c r="H10" s="9"/>
      <c r="I10" s="10"/>
    </row>
    <row r="11" spans="1:9">
      <c r="A11" s="15"/>
      <c r="B11" s="13"/>
      <c r="C11" s="14"/>
      <c r="D11" s="14"/>
      <c r="E11" s="14"/>
      <c r="F11" s="14"/>
      <c r="G11" s="14"/>
      <c r="H11" s="15"/>
      <c r="I11" s="16"/>
    </row>
    <row r="13" spans="1:9" ht="13.9" customHeight="1">
      <c r="A13" s="9"/>
      <c r="B13" s="10"/>
      <c r="C13" s="8"/>
      <c r="D13" s="81" t="s">
        <v>15</v>
      </c>
      <c r="E13" s="10"/>
      <c r="F13" s="116" t="s">
        <v>16</v>
      </c>
      <c r="G13" s="117"/>
      <c r="H13" s="117"/>
      <c r="I13" s="118"/>
    </row>
    <row r="14" spans="1:9">
      <c r="A14" s="79" t="s">
        <v>17</v>
      </c>
      <c r="B14" s="80" t="s">
        <v>18</v>
      </c>
      <c r="C14" s="18"/>
      <c r="D14" s="18"/>
      <c r="E14" s="19"/>
      <c r="F14" s="18"/>
      <c r="G14" s="18"/>
      <c r="I14" s="20"/>
    </row>
    <row r="15" spans="1:9" ht="7.9" customHeight="1">
      <c r="A15" s="21"/>
      <c r="B15" s="19"/>
      <c r="C15" s="18"/>
      <c r="D15" s="18"/>
      <c r="E15" s="19"/>
      <c r="F15" s="18"/>
      <c r="G15" s="18"/>
      <c r="I15" s="20"/>
    </row>
    <row r="16" spans="1:9" ht="15.75">
      <c r="A16" s="79" t="s">
        <v>19</v>
      </c>
      <c r="B16" s="80" t="s">
        <v>20</v>
      </c>
      <c r="C16" s="104"/>
      <c r="D16" s="105"/>
      <c r="E16" s="106"/>
      <c r="F16" s="119"/>
      <c r="G16" s="120"/>
      <c r="H16" s="120"/>
      <c r="I16" s="121"/>
    </row>
    <row r="17" spans="1:9" ht="7.9" customHeight="1">
      <c r="A17" s="21"/>
      <c r="B17" s="19" t="s">
        <v>21</v>
      </c>
      <c r="C17" s="122"/>
      <c r="D17" s="123"/>
      <c r="E17" s="124"/>
      <c r="F17" s="119"/>
      <c r="G17" s="120"/>
      <c r="H17" s="120"/>
      <c r="I17" s="121"/>
    </row>
    <row r="18" spans="1:9">
      <c r="A18" s="79" t="s">
        <v>22</v>
      </c>
      <c r="B18" s="80" t="s">
        <v>23</v>
      </c>
      <c r="C18" s="122"/>
      <c r="D18" s="123"/>
      <c r="E18" s="124"/>
      <c r="F18" s="119"/>
      <c r="G18" s="120"/>
      <c r="H18" s="120"/>
      <c r="I18" s="121"/>
    </row>
    <row r="19" spans="1:9" ht="7.9" customHeight="1">
      <c r="A19" s="21"/>
      <c r="B19" s="19" t="s">
        <v>21</v>
      </c>
      <c r="C19" s="18"/>
      <c r="D19" s="18" t="s">
        <v>21</v>
      </c>
      <c r="E19" s="19"/>
      <c r="F19" s="119"/>
      <c r="G19" s="120"/>
      <c r="H19" s="120"/>
      <c r="I19" s="121"/>
    </row>
    <row r="20" spans="1:9" ht="15.75" customHeight="1">
      <c r="A20" s="79" t="s">
        <v>24</v>
      </c>
      <c r="B20" s="80" t="s">
        <v>25</v>
      </c>
      <c r="C20" s="18"/>
      <c r="D20" s="18"/>
      <c r="E20" s="19"/>
      <c r="F20" s="119"/>
      <c r="G20" s="120"/>
      <c r="H20" s="120"/>
      <c r="I20" s="121"/>
    </row>
    <row r="21" spans="1:9" ht="7.9" customHeight="1">
      <c r="A21" s="22"/>
      <c r="B21" s="16"/>
      <c r="C21" s="14"/>
      <c r="D21" s="14"/>
      <c r="E21" s="16"/>
      <c r="F21" s="14"/>
      <c r="G21" s="14"/>
      <c r="H21" s="14"/>
      <c r="I21" s="16"/>
    </row>
    <row r="23" spans="1:9" ht="15.75">
      <c r="A23" s="23" t="s">
        <v>26</v>
      </c>
      <c r="B23" s="94" t="s">
        <v>27</v>
      </c>
      <c r="C23" s="8"/>
      <c r="D23" s="8"/>
      <c r="E23" s="8"/>
      <c r="F23" s="8"/>
      <c r="G23" s="8"/>
      <c r="H23" s="8"/>
      <c r="I23" s="10"/>
    </row>
    <row r="24" spans="1:9" ht="7.9" customHeight="1">
      <c r="A24" s="11"/>
      <c r="I24" s="20"/>
    </row>
    <row r="25" spans="1:9" s="25" customFormat="1" ht="13.5">
      <c r="A25" s="24"/>
      <c r="I25" s="26"/>
    </row>
    <row r="26" spans="1:9" ht="7.9" customHeight="1">
      <c r="A26" s="15"/>
      <c r="B26" s="14"/>
      <c r="C26" s="14"/>
      <c r="D26" s="14"/>
      <c r="E26" s="14"/>
      <c r="F26" s="14"/>
      <c r="G26" s="14"/>
      <c r="H26" s="14"/>
      <c r="I26" s="16"/>
    </row>
    <row r="28" spans="1:9">
      <c r="A28" s="112" t="s">
        <v>28</v>
      </c>
      <c r="B28" s="112"/>
      <c r="C28" s="112"/>
      <c r="D28" s="112"/>
      <c r="E28" s="112"/>
      <c r="F28" s="112"/>
      <c r="G28" s="112"/>
      <c r="H28" s="112"/>
      <c r="I28" s="112"/>
    </row>
    <row r="30" spans="1:9">
      <c r="A30" s="100" t="s">
        <v>29</v>
      </c>
      <c r="B30" s="99"/>
      <c r="C30" s="27" t="s">
        <v>30</v>
      </c>
      <c r="D30" s="28" t="s">
        <v>31</v>
      </c>
      <c r="E30" s="98" t="s">
        <v>32</v>
      </c>
      <c r="F30" s="98"/>
      <c r="G30" s="99"/>
      <c r="H30" s="100" t="s">
        <v>33</v>
      </c>
      <c r="I30" s="99"/>
    </row>
    <row r="31" spans="1:9" ht="8.4499999999999993" customHeight="1">
      <c r="A31" s="9"/>
      <c r="B31" s="8"/>
      <c r="C31" s="7"/>
      <c r="D31" s="29"/>
      <c r="E31" s="8"/>
      <c r="F31" s="8"/>
      <c r="G31" s="10"/>
      <c r="H31" s="8"/>
      <c r="I31" s="10"/>
    </row>
    <row r="32" spans="1:9">
      <c r="A32" s="30">
        <v>1</v>
      </c>
      <c r="C32" s="17"/>
      <c r="D32" s="31"/>
      <c r="E32" s="82" t="s">
        <v>34</v>
      </c>
      <c r="F32" s="32"/>
      <c r="G32" s="19"/>
      <c r="H32" s="33"/>
      <c r="I32" s="88"/>
    </row>
    <row r="33" spans="1:12" ht="15" customHeight="1">
      <c r="A33" s="35" t="s">
        <v>21</v>
      </c>
      <c r="C33" s="17"/>
      <c r="D33" s="31"/>
      <c r="E33" s="125" t="s">
        <v>35</v>
      </c>
      <c r="F33" s="126"/>
      <c r="G33" s="127"/>
      <c r="H33" s="33"/>
      <c r="I33" s="36"/>
    </row>
    <row r="34" spans="1:12" ht="12.6" customHeight="1">
      <c r="A34" s="30">
        <v>2</v>
      </c>
      <c r="C34" s="17"/>
      <c r="D34" s="31"/>
      <c r="E34" s="82" t="s">
        <v>36</v>
      </c>
      <c r="F34" s="32"/>
      <c r="G34" s="19"/>
      <c r="H34" s="33"/>
      <c r="I34" s="34"/>
    </row>
    <row r="35" spans="1:12" ht="8.4499999999999993" customHeight="1">
      <c r="A35" s="35"/>
      <c r="C35" s="17"/>
      <c r="D35" s="31"/>
      <c r="E35" s="32"/>
      <c r="F35" s="18"/>
      <c r="G35" s="19"/>
      <c r="H35" s="33"/>
      <c r="I35" s="36"/>
    </row>
    <row r="36" spans="1:12">
      <c r="A36" s="30">
        <v>3</v>
      </c>
      <c r="C36" s="17"/>
      <c r="D36" s="31"/>
      <c r="E36" s="82" t="s">
        <v>37</v>
      </c>
      <c r="F36" s="32"/>
      <c r="G36" s="19"/>
      <c r="H36" s="33"/>
      <c r="I36" s="34"/>
    </row>
    <row r="37" spans="1:12" ht="8.4499999999999993" customHeight="1">
      <c r="A37" s="35"/>
      <c r="C37" s="17"/>
      <c r="D37" s="31"/>
      <c r="E37" s="32"/>
      <c r="F37" s="18"/>
      <c r="G37" s="19"/>
      <c r="H37" s="33"/>
      <c r="I37" s="36"/>
    </row>
    <row r="38" spans="1:12">
      <c r="A38" s="30">
        <v>4</v>
      </c>
      <c r="C38" s="17"/>
      <c r="D38" s="31"/>
      <c r="E38" s="82" t="s">
        <v>38</v>
      </c>
      <c r="F38" s="32"/>
      <c r="G38" s="19"/>
      <c r="H38" s="33"/>
      <c r="I38" s="34"/>
    </row>
    <row r="39" spans="1:12" ht="8.4499999999999993" customHeight="1">
      <c r="A39" s="35"/>
      <c r="C39" s="17"/>
      <c r="D39" s="31"/>
      <c r="E39" s="32"/>
      <c r="F39" s="18"/>
      <c r="G39" s="19"/>
      <c r="H39" s="33"/>
      <c r="I39" s="37"/>
    </row>
    <row r="40" spans="1:12">
      <c r="A40" s="30">
        <v>5</v>
      </c>
      <c r="C40" s="17"/>
      <c r="D40" s="31"/>
      <c r="E40" s="82" t="s">
        <v>39</v>
      </c>
      <c r="F40" s="32"/>
      <c r="G40" s="19"/>
      <c r="H40" s="33"/>
      <c r="I40" s="34"/>
    </row>
    <row r="41" spans="1:12" ht="8.4499999999999993" customHeight="1">
      <c r="A41" s="35"/>
      <c r="C41" s="17"/>
      <c r="D41" s="31"/>
      <c r="E41" s="32"/>
      <c r="F41" s="18"/>
      <c r="G41" s="19"/>
      <c r="H41" s="33"/>
      <c r="I41" s="37"/>
    </row>
    <row r="42" spans="1:12">
      <c r="A42" s="30">
        <v>6</v>
      </c>
      <c r="C42" s="17"/>
      <c r="D42" s="31"/>
      <c r="E42" s="82" t="s">
        <v>40</v>
      </c>
      <c r="F42" s="32"/>
      <c r="G42" s="19"/>
      <c r="H42" s="33"/>
      <c r="I42" s="34"/>
    </row>
    <row r="43" spans="1:12" ht="8.4499999999999993" customHeight="1">
      <c r="A43" s="35"/>
      <c r="C43" s="17"/>
      <c r="D43" s="31"/>
      <c r="E43" s="32"/>
      <c r="F43" s="18"/>
      <c r="G43" s="19"/>
      <c r="H43" s="33"/>
      <c r="I43" s="36"/>
    </row>
    <row r="44" spans="1:12">
      <c r="A44" s="30">
        <v>7</v>
      </c>
      <c r="C44" s="17"/>
      <c r="D44" s="31"/>
      <c r="E44" s="82" t="s">
        <v>41</v>
      </c>
      <c r="F44" s="32"/>
      <c r="G44" s="19"/>
      <c r="H44" s="33"/>
      <c r="I44" s="34"/>
    </row>
    <row r="45" spans="1:12" ht="9" customHeight="1">
      <c r="A45" s="35"/>
      <c r="C45" s="17"/>
      <c r="D45" s="31"/>
      <c r="E45" s="32"/>
      <c r="F45" s="18"/>
      <c r="G45" s="19"/>
      <c r="H45" s="33"/>
      <c r="I45" s="36"/>
      <c r="K45" s="38"/>
      <c r="L45" s="39"/>
    </row>
    <row r="46" spans="1:12">
      <c r="A46" s="30">
        <v>8</v>
      </c>
      <c r="C46" s="17"/>
      <c r="D46" s="31"/>
      <c r="E46" s="82" t="s">
        <v>42</v>
      </c>
      <c r="F46" s="18"/>
      <c r="G46" s="19"/>
      <c r="H46" s="33"/>
      <c r="I46" s="34"/>
      <c r="K46" s="38"/>
      <c r="L46" s="39"/>
    </row>
    <row r="47" spans="1:12" ht="8.4499999999999993" customHeight="1">
      <c r="A47" s="35"/>
      <c r="C47" s="17"/>
      <c r="D47" s="31"/>
      <c r="E47" s="32"/>
      <c r="F47" s="18"/>
      <c r="G47" s="19"/>
      <c r="H47" s="33"/>
      <c r="I47" s="36"/>
      <c r="K47" s="38"/>
      <c r="L47" s="39"/>
    </row>
    <row r="48" spans="1:12">
      <c r="A48" s="30">
        <v>9</v>
      </c>
      <c r="C48" s="17"/>
      <c r="D48" s="31"/>
      <c r="E48" s="82" t="s">
        <v>43</v>
      </c>
      <c r="F48" s="18"/>
      <c r="G48" s="19"/>
      <c r="H48" s="33"/>
      <c r="I48" s="34"/>
    </row>
    <row r="49" spans="1:10" ht="8.4499999999999993" customHeight="1">
      <c r="A49" s="35"/>
      <c r="C49" s="17"/>
      <c r="D49" s="31"/>
      <c r="E49" s="32"/>
      <c r="F49" s="18"/>
      <c r="G49" s="19"/>
      <c r="H49" s="33"/>
      <c r="I49" s="19"/>
    </row>
    <row r="50" spans="1:10" ht="11.25" customHeight="1">
      <c r="A50" s="40" t="s">
        <v>44</v>
      </c>
      <c r="B50" s="14"/>
      <c r="C50" s="13"/>
      <c r="D50" s="41"/>
      <c r="E50" s="42" t="s">
        <v>45</v>
      </c>
      <c r="F50" s="14"/>
      <c r="G50" s="16"/>
      <c r="H50" s="43"/>
      <c r="I50" s="44"/>
    </row>
    <row r="51" spans="1:10" ht="11.25" customHeight="1">
      <c r="A51" s="9"/>
      <c r="B51" s="8"/>
      <c r="C51" s="8"/>
      <c r="D51" s="8"/>
      <c r="E51" s="8"/>
      <c r="F51" s="8"/>
      <c r="G51" s="8"/>
      <c r="H51" s="45" t="s">
        <v>6</v>
      </c>
      <c r="I51" s="90"/>
    </row>
    <row r="52" spans="1:10" ht="9" customHeight="1">
      <c r="A52" s="11"/>
      <c r="H52" s="46"/>
      <c r="I52" s="89"/>
    </row>
    <row r="53" spans="1:10">
      <c r="A53" s="131" t="s">
        <v>46</v>
      </c>
      <c r="B53" s="131"/>
      <c r="C53" s="91">
        <f>I51</f>
        <v>0</v>
      </c>
      <c r="D53" s="131"/>
      <c r="E53" s="131"/>
      <c r="F53" s="131"/>
      <c r="G53" s="131"/>
      <c r="H53" s="131"/>
      <c r="I53" s="132"/>
    </row>
    <row r="54" spans="1:10" ht="9" customHeight="1">
      <c r="A54" s="11"/>
      <c r="I54" s="20"/>
    </row>
    <row r="55" spans="1:10" ht="9" customHeight="1">
      <c r="A55" s="15"/>
      <c r="B55" s="14"/>
      <c r="C55" s="14"/>
      <c r="D55" s="14"/>
      <c r="E55" s="14"/>
      <c r="F55" s="14"/>
      <c r="G55" s="14"/>
      <c r="H55" s="14"/>
      <c r="I55" s="16"/>
    </row>
    <row r="57" spans="1:10">
      <c r="A57" s="47" t="s">
        <v>47</v>
      </c>
      <c r="B57" s="48"/>
      <c r="C57" s="48"/>
      <c r="D57" s="48"/>
      <c r="E57" s="48"/>
      <c r="F57" s="48"/>
      <c r="G57" s="48"/>
      <c r="H57" s="48"/>
      <c r="I57" s="49"/>
    </row>
    <row r="58" spans="1:10" ht="30.75" customHeight="1">
      <c r="A58" s="133" t="s">
        <v>48</v>
      </c>
      <c r="B58" s="134"/>
      <c r="C58" s="134"/>
      <c r="D58" s="134"/>
      <c r="E58" s="134"/>
      <c r="F58" s="134"/>
      <c r="G58" s="134"/>
      <c r="H58" s="134"/>
      <c r="I58" s="135"/>
    </row>
    <row r="59" spans="1:10" ht="12.75" customHeight="1">
      <c r="A59" s="107" t="s">
        <v>49</v>
      </c>
      <c r="B59" s="107" t="s">
        <v>49</v>
      </c>
      <c r="C59" s="62" t="s">
        <v>50</v>
      </c>
      <c r="D59" s="84" t="s">
        <v>51</v>
      </c>
      <c r="E59" s="84" t="s">
        <v>52</v>
      </c>
      <c r="F59" s="50" t="s">
        <v>5</v>
      </c>
      <c r="G59" s="51" t="s">
        <v>7</v>
      </c>
      <c r="H59" s="51" t="s">
        <v>53</v>
      </c>
      <c r="I59" s="51" t="s">
        <v>54</v>
      </c>
    </row>
    <row r="60" spans="1:10" ht="30" customHeight="1">
      <c r="A60" s="108" t="s">
        <v>55</v>
      </c>
      <c r="B60" s="108" t="s">
        <v>55</v>
      </c>
      <c r="C60" s="68">
        <v>12448.27</v>
      </c>
      <c r="D60" s="68">
        <f>C60*16%</f>
        <v>1991.7232000000001</v>
      </c>
      <c r="E60" s="69">
        <v>14440</v>
      </c>
      <c r="F60" s="70">
        <f>D60/3*2</f>
        <v>1327.8154666666667</v>
      </c>
      <c r="G60" s="71">
        <f>C60*1.25%</f>
        <v>155.60337500000003</v>
      </c>
      <c r="H60" s="71">
        <f>SUM(F60:G60)</f>
        <v>1483.4188416666666</v>
      </c>
      <c r="I60" s="72">
        <f>E60-H60</f>
        <v>12956.581158333334</v>
      </c>
    </row>
    <row r="61" spans="1:10" ht="30" customHeight="1">
      <c r="A61" s="108" t="s">
        <v>56</v>
      </c>
      <c r="B61" s="108" t="s">
        <v>56</v>
      </c>
      <c r="C61" s="68"/>
      <c r="D61" s="69"/>
      <c r="E61" s="69"/>
      <c r="F61" s="70"/>
      <c r="G61" s="71"/>
      <c r="H61" s="71"/>
      <c r="I61" s="73"/>
    </row>
    <row r="62" spans="1:10" s="53" customFormat="1" ht="30" customHeight="1">
      <c r="A62" s="109" t="s">
        <v>57</v>
      </c>
      <c r="B62" s="109" t="s">
        <v>58</v>
      </c>
      <c r="C62" s="74"/>
      <c r="D62" s="75">
        <v>0</v>
      </c>
      <c r="E62" s="75">
        <f>C62+D62</f>
        <v>0</v>
      </c>
      <c r="F62" s="75">
        <f>D62*(2/3)</f>
        <v>0</v>
      </c>
      <c r="G62" s="75">
        <v>0</v>
      </c>
      <c r="H62" s="76">
        <v>0</v>
      </c>
      <c r="I62" s="77">
        <f>E62-F62-H62</f>
        <v>0</v>
      </c>
      <c r="J62" s="52"/>
    </row>
    <row r="63" spans="1:10" s="53" customFormat="1" ht="21" customHeight="1">
      <c r="A63" s="110" t="s">
        <v>59</v>
      </c>
      <c r="B63" s="110"/>
      <c r="C63" s="78"/>
      <c r="D63" s="78"/>
      <c r="E63" s="78"/>
      <c r="F63" s="78"/>
      <c r="G63" s="78"/>
      <c r="H63" s="78">
        <f t="shared" ref="C63:H63" si="0">SUM(H60:H62)</f>
        <v>1483.4188416666666</v>
      </c>
      <c r="I63" s="73"/>
      <c r="J63" s="52"/>
    </row>
    <row r="64" spans="1:10" s="53" customFormat="1" ht="18" customHeight="1">
      <c r="B64" s="46"/>
      <c r="C64" s="64"/>
      <c r="D64" s="65"/>
      <c r="E64" s="128"/>
      <c r="F64" s="129"/>
      <c r="G64" s="130" t="s">
        <v>54</v>
      </c>
      <c r="H64" s="130"/>
      <c r="I64" s="83">
        <f>SUM(I60:I62)</f>
        <v>12956.581158333334</v>
      </c>
      <c r="J64" s="52"/>
    </row>
    <row r="65" spans="1:9" s="53" customFormat="1" ht="12.75" customHeight="1">
      <c r="B65" s="46"/>
      <c r="F65" s="54"/>
    </row>
    <row r="66" spans="1:9" ht="9" customHeight="1">
      <c r="A66" s="9"/>
      <c r="B66" s="8"/>
      <c r="C66" s="10"/>
    </row>
    <row r="67" spans="1:9">
      <c r="A67" s="101" t="s">
        <v>60</v>
      </c>
      <c r="B67" s="102"/>
      <c r="C67" s="103"/>
      <c r="D67" s="102"/>
      <c r="E67" s="102"/>
      <c r="F67" s="102"/>
      <c r="G67" s="102"/>
      <c r="H67" s="102"/>
      <c r="I67" s="102"/>
    </row>
    <row r="68" spans="1:9" ht="9" customHeight="1">
      <c r="A68" s="15"/>
      <c r="B68" s="14"/>
      <c r="C68" s="16"/>
    </row>
    <row r="69" spans="1:9" ht="9" customHeight="1">
      <c r="A69" s="11"/>
      <c r="C69" s="20"/>
    </row>
    <row r="70" spans="1:9" ht="9" customHeight="1">
      <c r="A70" s="11"/>
      <c r="C70" s="20"/>
    </row>
    <row r="71" spans="1:9" ht="9" customHeight="1">
      <c r="A71" s="11"/>
      <c r="C71" s="20"/>
    </row>
    <row r="72" spans="1:9" ht="20.25" customHeight="1">
      <c r="A72" s="113"/>
      <c r="B72" s="114"/>
      <c r="C72" s="115"/>
    </row>
    <row r="76" spans="1:9" ht="15.75">
      <c r="A76" s="63" t="s">
        <v>61</v>
      </c>
      <c r="B76" s="63"/>
    </row>
    <row r="77" spans="1:9" ht="15.75">
      <c r="A77" s="87"/>
      <c r="B77" s="63"/>
    </row>
    <row r="78" spans="1:9" ht="15.75">
      <c r="A78" s="63"/>
      <c r="B78" s="63"/>
    </row>
    <row r="84" spans="5:10">
      <c r="E84" s="18"/>
      <c r="F84" s="55"/>
      <c r="G84" s="55"/>
      <c r="H84" s="55"/>
      <c r="I84" s="55"/>
    </row>
    <row r="85" spans="5:10">
      <c r="F85" s="55"/>
      <c r="G85" s="55"/>
      <c r="H85" s="55"/>
      <c r="I85" s="55"/>
    </row>
    <row r="86" spans="5:10">
      <c r="F86" s="56"/>
      <c r="G86" s="56"/>
      <c r="H86" s="56"/>
      <c r="I86" s="56"/>
      <c r="J86" s="57"/>
    </row>
  </sheetData>
  <mergeCells count="28">
    <mergeCell ref="C2:H2"/>
    <mergeCell ref="C5:H5"/>
    <mergeCell ref="C8:G8"/>
    <mergeCell ref="H8:I8"/>
    <mergeCell ref="A72:C72"/>
    <mergeCell ref="F13:I13"/>
    <mergeCell ref="F16:I20"/>
    <mergeCell ref="C17:E18"/>
    <mergeCell ref="A28:I28"/>
    <mergeCell ref="E33:G33"/>
    <mergeCell ref="E64:F64"/>
    <mergeCell ref="G64:H64"/>
    <mergeCell ref="A53:B53"/>
    <mergeCell ref="D53:I53"/>
    <mergeCell ref="A58:I58"/>
    <mergeCell ref="A30:B30"/>
    <mergeCell ref="E30:G30"/>
    <mergeCell ref="H30:I30"/>
    <mergeCell ref="A67:C67"/>
    <mergeCell ref="C16:E16"/>
    <mergeCell ref="D67:E67"/>
    <mergeCell ref="F67:G67"/>
    <mergeCell ref="H67:I67"/>
    <mergeCell ref="A59:B59"/>
    <mergeCell ref="A60:B60"/>
    <mergeCell ref="A61:B61"/>
    <mergeCell ref="A62:B62"/>
    <mergeCell ref="A63:B63"/>
  </mergeCells>
  <pageMargins left="0.7" right="0.7" top="0.75" bottom="0.75" header="0.3" footer="0.3"/>
  <pageSetup scale="62" orientation="portrait" r:id="rId1"/>
  <rowBreaks count="1" manualBreakCount="1">
    <brk id="79" max="16383" man="1"/>
  </rowBreaks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  <pageSetUpPr fitToPage="1"/>
  </sheetPr>
  <dimension ref="A1:G28"/>
  <sheetViews>
    <sheetView topLeftCell="A5" workbookViewId="0">
      <selection activeCell="D7" sqref="D7"/>
    </sheetView>
  </sheetViews>
  <sheetFormatPr defaultColWidth="11.42578125" defaultRowHeight="15"/>
  <cols>
    <col min="1" max="1" width="41.28515625" style="4" customWidth="1"/>
    <col min="2" max="2" width="44" style="4" customWidth="1"/>
    <col min="3" max="3" width="44.85546875" style="4" customWidth="1"/>
    <col min="4" max="4" width="11.42578125" style="4"/>
    <col min="5" max="5" width="25" style="4" hidden="1" customWidth="1"/>
    <col min="6" max="6" width="0" style="4" hidden="1" customWidth="1"/>
    <col min="7" max="16384" width="11.42578125" style="4"/>
  </cols>
  <sheetData>
    <row r="1" spans="1:7" ht="18.75">
      <c r="B1" s="85"/>
      <c r="C1" s="61"/>
    </row>
    <row r="2" spans="1:7" ht="18.75">
      <c r="A2" s="136" t="s">
        <v>62</v>
      </c>
      <c r="B2" s="136"/>
      <c r="C2" s="136"/>
      <c r="D2" s="61"/>
      <c r="E2" s="61"/>
      <c r="F2" s="61"/>
    </row>
    <row r="3" spans="1:7" ht="18.75">
      <c r="A3" s="136" t="s">
        <v>57</v>
      </c>
      <c r="B3" s="136"/>
      <c r="C3" s="136"/>
      <c r="D3" s="61"/>
      <c r="E3" s="85"/>
      <c r="F3" s="85"/>
    </row>
    <row r="4" spans="1:7" ht="18.75">
      <c r="A4" s="59" t="s">
        <v>63</v>
      </c>
      <c r="B4" s="86"/>
      <c r="C4" s="85"/>
      <c r="D4" s="85"/>
      <c r="E4" s="85"/>
      <c r="F4" s="85"/>
      <c r="G4" s="85"/>
    </row>
    <row r="5" spans="1:7" ht="18.75">
      <c r="A5" s="59" t="s">
        <v>64</v>
      </c>
      <c r="B5" s="86"/>
      <c r="C5" s="85"/>
      <c r="D5" s="85"/>
      <c r="E5" s="85"/>
      <c r="F5" s="85"/>
      <c r="G5" s="85"/>
    </row>
    <row r="6" spans="1:7" ht="18.75">
      <c r="A6" s="60" t="s">
        <v>65</v>
      </c>
      <c r="B6" s="86"/>
      <c r="C6" s="66"/>
      <c r="D6" s="85"/>
      <c r="E6" s="85"/>
      <c r="F6" s="85"/>
      <c r="G6" s="85"/>
    </row>
    <row r="7" spans="1:7" ht="30" customHeight="1">
      <c r="A7" s="6" t="s">
        <v>66</v>
      </c>
      <c r="B7" s="6" t="s">
        <v>52</v>
      </c>
      <c r="C7" s="6" t="s">
        <v>54</v>
      </c>
      <c r="D7" s="85"/>
      <c r="E7" s="85"/>
      <c r="F7" s="85"/>
      <c r="G7" s="85"/>
    </row>
    <row r="8" spans="1:7" ht="18.75">
      <c r="A8" s="58"/>
      <c r="B8" s="5"/>
      <c r="C8" s="67">
        <f t="shared" ref="C8:C27" si="0">B8</f>
        <v>0</v>
      </c>
      <c r="D8" s="85"/>
      <c r="E8" s="85"/>
      <c r="F8" s="85"/>
      <c r="G8" s="85"/>
    </row>
    <row r="9" spans="1:7" ht="18.75">
      <c r="A9" s="58"/>
      <c r="B9" s="5"/>
      <c r="C9" s="67">
        <f t="shared" si="0"/>
        <v>0</v>
      </c>
      <c r="D9" s="85"/>
      <c r="E9" s="85"/>
      <c r="F9" s="85"/>
      <c r="G9" s="85"/>
    </row>
    <row r="10" spans="1:7" ht="18.75">
      <c r="A10" s="58"/>
      <c r="B10" s="5"/>
      <c r="C10" s="67">
        <f t="shared" si="0"/>
        <v>0</v>
      </c>
    </row>
    <row r="11" spans="1:7" ht="18.75">
      <c r="A11" s="58"/>
      <c r="B11" s="5"/>
      <c r="C11" s="67">
        <f t="shared" si="0"/>
        <v>0</v>
      </c>
    </row>
    <row r="12" spans="1:7" ht="18.75">
      <c r="A12" s="58"/>
      <c r="B12" s="5"/>
      <c r="C12" s="67">
        <f t="shared" si="0"/>
        <v>0</v>
      </c>
    </row>
    <row r="13" spans="1:7" ht="18.75">
      <c r="A13" s="58"/>
      <c r="B13" s="5"/>
      <c r="C13" s="67">
        <f t="shared" si="0"/>
        <v>0</v>
      </c>
    </row>
    <row r="14" spans="1:7" ht="18.75">
      <c r="A14" s="58"/>
      <c r="B14" s="5"/>
      <c r="C14" s="67">
        <f t="shared" si="0"/>
        <v>0</v>
      </c>
    </row>
    <row r="15" spans="1:7" ht="18.75">
      <c r="A15" s="58"/>
      <c r="B15" s="5"/>
      <c r="C15" s="67">
        <f t="shared" si="0"/>
        <v>0</v>
      </c>
    </row>
    <row r="16" spans="1:7" ht="18.75">
      <c r="A16" s="58"/>
      <c r="B16" s="5"/>
      <c r="C16" s="67">
        <f t="shared" si="0"/>
        <v>0</v>
      </c>
    </row>
    <row r="17" spans="1:3" ht="18.75">
      <c r="A17" s="58"/>
      <c r="B17" s="5"/>
      <c r="C17" s="67">
        <f t="shared" si="0"/>
        <v>0</v>
      </c>
    </row>
    <row r="18" spans="1:3" ht="18.75">
      <c r="A18" s="58"/>
      <c r="B18" s="5"/>
      <c r="C18" s="67">
        <f t="shared" si="0"/>
        <v>0</v>
      </c>
    </row>
    <row r="19" spans="1:3" ht="18.75">
      <c r="A19" s="58"/>
      <c r="B19" s="5"/>
      <c r="C19" s="67">
        <f t="shared" si="0"/>
        <v>0</v>
      </c>
    </row>
    <row r="20" spans="1:3" ht="18.75">
      <c r="A20" s="58"/>
      <c r="B20" s="5"/>
      <c r="C20" s="67">
        <f t="shared" si="0"/>
        <v>0</v>
      </c>
    </row>
    <row r="21" spans="1:3" ht="18.75">
      <c r="A21" s="58"/>
      <c r="B21" s="5"/>
      <c r="C21" s="67">
        <f t="shared" si="0"/>
        <v>0</v>
      </c>
    </row>
    <row r="22" spans="1:3" ht="18.75">
      <c r="A22" s="58"/>
      <c r="B22" s="5"/>
      <c r="C22" s="67">
        <f t="shared" si="0"/>
        <v>0</v>
      </c>
    </row>
    <row r="23" spans="1:3" ht="18.75">
      <c r="A23" s="58"/>
      <c r="B23" s="5"/>
      <c r="C23" s="67">
        <f t="shared" si="0"/>
        <v>0</v>
      </c>
    </row>
    <row r="24" spans="1:3" ht="18.75">
      <c r="A24" s="58"/>
      <c r="B24" s="5"/>
      <c r="C24" s="67">
        <f t="shared" si="0"/>
        <v>0</v>
      </c>
    </row>
    <row r="25" spans="1:3" ht="18.75">
      <c r="A25" s="58"/>
      <c r="B25" s="5"/>
      <c r="C25" s="67">
        <f t="shared" si="0"/>
        <v>0</v>
      </c>
    </row>
    <row r="26" spans="1:3" ht="18.75">
      <c r="A26" s="58"/>
      <c r="B26" s="5"/>
      <c r="C26" s="67">
        <f t="shared" si="0"/>
        <v>0</v>
      </c>
    </row>
    <row r="27" spans="1:3" ht="18.75">
      <c r="A27" s="58"/>
      <c r="B27" s="5"/>
      <c r="C27" s="67">
        <f t="shared" si="0"/>
        <v>0</v>
      </c>
    </row>
    <row r="28" spans="1:3" ht="18.75">
      <c r="A28" s="93" t="s">
        <v>54</v>
      </c>
      <c r="B28" s="92">
        <f>ROUND(SUM(B8:B27),0)</f>
        <v>0</v>
      </c>
      <c r="C28" s="92">
        <f>ROUND(SUM(C8:C27),0)</f>
        <v>0</v>
      </c>
    </row>
  </sheetData>
  <sheetProtection password="CC6F" sheet="1" objects="1" scenarios="1"/>
  <mergeCells count="2">
    <mergeCell ref="A2:C2"/>
    <mergeCell ref="A3:C3"/>
  </mergeCells>
  <pageMargins left="0.7" right="0.7" top="0.75" bottom="0.75" header="0.3" footer="0.3"/>
  <pageSetup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RUBEN_CONTRERAS</dc:creator>
  <cp:keywords/>
  <dc:description/>
  <cp:lastModifiedBy>Mishel Paola Aguirre Hernandez</cp:lastModifiedBy>
  <cp:revision/>
  <dcterms:created xsi:type="dcterms:W3CDTF">2016-10-28T14:31:54Z</dcterms:created>
  <dcterms:modified xsi:type="dcterms:W3CDTF">2025-10-17T17:10:11Z</dcterms:modified>
  <cp:category/>
  <cp:contentStatus/>
</cp:coreProperties>
</file>